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2030" activeTab="0"/>
  </bookViews>
  <sheets>
    <sheet name="Tabelle1" sheetId="1" r:id="rId1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<sst xmlns="http://schemas.openxmlformats.org/spreadsheetml/2006/main" count="162" uniqueCount="111">
  <si>
    <t>Summe</t>
  </si>
  <si>
    <t>Differenz</t>
  </si>
  <si>
    <t>Buchungs-stelle</t>
  </si>
  <si>
    <t>Aufwand</t>
  </si>
  <si>
    <t>Ertrag</t>
  </si>
  <si>
    <t>55310.415100</t>
  </si>
  <si>
    <t>55310.431100</t>
  </si>
  <si>
    <t>55310.439000</t>
  </si>
  <si>
    <t>55310.441700</t>
  </si>
  <si>
    <t>55310.502110</t>
  </si>
  <si>
    <t>55310.502120</t>
  </si>
  <si>
    <t>55310.502210</t>
  </si>
  <si>
    <t>55310.502220</t>
  </si>
  <si>
    <t>55310.503200</t>
  </si>
  <si>
    <t>55310.504200</t>
  </si>
  <si>
    <t>55310.505100</t>
  </si>
  <si>
    <t>55310.522140</t>
  </si>
  <si>
    <t>55310.523110</t>
  </si>
  <si>
    <t>55310.523130</t>
  </si>
  <si>
    <t>55310.533200</t>
  </si>
  <si>
    <t>55310.534900</t>
  </si>
  <si>
    <t>55310.581100</t>
  </si>
  <si>
    <t>2. Bestattungswesen (Ausheben und Schließen der Gräber) - Produkt 55320</t>
  </si>
  <si>
    <t>1. Friedhofsanlagen (Gräber, Anlagen, Wege, Grünanlagen) - Produkt 55310</t>
  </si>
  <si>
    <t>55320.441500</t>
  </si>
  <si>
    <t>55320.502210</t>
  </si>
  <si>
    <t>55320.502220</t>
  </si>
  <si>
    <t>55320.503200</t>
  </si>
  <si>
    <t>55320.504200</t>
  </si>
  <si>
    <t>55320.581100</t>
  </si>
  <si>
    <t>3. Friedhofshallen - Produkt 55330</t>
  </si>
  <si>
    <t>55330.415100</t>
  </si>
  <si>
    <t>55330.432260</t>
  </si>
  <si>
    <t>55330.441700</t>
  </si>
  <si>
    <t>55330.502210</t>
  </si>
  <si>
    <t>55330.502220</t>
  </si>
  <si>
    <t>55330.503200</t>
  </si>
  <si>
    <t>55330.504200</t>
  </si>
  <si>
    <t>55330.522130</t>
  </si>
  <si>
    <t>55330.522140</t>
  </si>
  <si>
    <t>55330.523110</t>
  </si>
  <si>
    <t>55330.534900</t>
  </si>
  <si>
    <t>55330.581100</t>
  </si>
  <si>
    <t>55330.538310</t>
  </si>
  <si>
    <t>Verzinsung</t>
  </si>
  <si>
    <t>55310.565510</t>
  </si>
  <si>
    <t>55310.538200</t>
  </si>
  <si>
    <t>55330.462700</t>
  </si>
  <si>
    <t>55330.541590</t>
  </si>
  <si>
    <t>Ergebnis 2013</t>
  </si>
  <si>
    <t>55330.523800</t>
  </si>
  <si>
    <t>Ergebnis 2014</t>
  </si>
  <si>
    <t>55310.432240</t>
  </si>
  <si>
    <t>55310.466110</t>
  </si>
  <si>
    <t>Ergebnis 2016</t>
  </si>
  <si>
    <t>Ergebnis 2015</t>
  </si>
  <si>
    <t>55310.441100</t>
  </si>
  <si>
    <t>55310.524910</t>
  </si>
  <si>
    <t>55330.522120</t>
  </si>
  <si>
    <t>55310.431210</t>
  </si>
  <si>
    <t>55310.523100</t>
  </si>
  <si>
    <t>55310.523220</t>
  </si>
  <si>
    <t>Sonderposten aus Zuwendungen</t>
  </si>
  <si>
    <t>Verwaltungsgebühren</t>
  </si>
  <si>
    <t>Ersätze für Bestattungen</t>
  </si>
  <si>
    <t>Erträge aus Verkäufen</t>
  </si>
  <si>
    <t>Versorgungsunternehmen</t>
  </si>
  <si>
    <t>Auflösung von Wertberichtigungen</t>
  </si>
  <si>
    <t>Auflösung von Grabnutzungsentgelten</t>
  </si>
  <si>
    <t>Beamte - Dienstbezüge</t>
  </si>
  <si>
    <t>Beamte - Leistungszulagen</t>
  </si>
  <si>
    <t>Beamte - Beihilfe</t>
  </si>
  <si>
    <t>Abgaben und Versicherungen</t>
  </si>
  <si>
    <t>Grünflächenpflege</t>
  </si>
  <si>
    <t>Sächlicher Aufwand</t>
  </si>
  <si>
    <t>Grünflächen</t>
  </si>
  <si>
    <t>mit sonstigen Gebäuden</t>
  </si>
  <si>
    <t>Maschinen und technische Anlagen</t>
  </si>
  <si>
    <t>TB - Vergütungen</t>
  </si>
  <si>
    <t>TB - Leistungszulagen</t>
  </si>
  <si>
    <t>TB - Sozialversicherung</t>
  </si>
  <si>
    <t>TB - Versorgungskassen</t>
  </si>
  <si>
    <t>Unterhaltung der Grundstücke</t>
  </si>
  <si>
    <t>Wertberichtigungen zu Forderungen</t>
  </si>
  <si>
    <t>Innere Verrechnung</t>
  </si>
  <si>
    <t>Bezeichnung</t>
  </si>
  <si>
    <t>Bestattungswesen</t>
  </si>
  <si>
    <t>55330.441510</t>
  </si>
  <si>
    <t>55330.442510</t>
  </si>
  <si>
    <t>Nutzung der Friedhofshallen</t>
  </si>
  <si>
    <t>Versicherungserstattungen</t>
  </si>
  <si>
    <t>Reinigung</t>
  </si>
  <si>
    <t>Strom</t>
  </si>
  <si>
    <t>55330.523100</t>
  </si>
  <si>
    <t>Geringwertige Geräte</t>
  </si>
  <si>
    <t>Betriebs- und Geschäftsausstattung</t>
  </si>
  <si>
    <t>an den sonstigen privaten Bereich</t>
  </si>
  <si>
    <t>Diff. 1.-3.</t>
  </si>
  <si>
    <t xml:space="preserve">Ergebnis 2017 </t>
  </si>
  <si>
    <t>55310.442510</t>
  </si>
  <si>
    <t>von privaten Unternehmen</t>
  </si>
  <si>
    <t>55310.441900</t>
  </si>
  <si>
    <t>Ersätze</t>
  </si>
  <si>
    <t>55310.523800</t>
  </si>
  <si>
    <t xml:space="preserve">Ergebnis 2018 </t>
  </si>
  <si>
    <t>55310.525590</t>
  </si>
  <si>
    <t>an den privaten Bereich</t>
  </si>
  <si>
    <t>55330.565120</t>
  </si>
  <si>
    <t xml:space="preserve">Abgang von Gegenständen </t>
  </si>
  <si>
    <t>Kostenentwicklung Friedhöfe 01.01.2013 -  31.12.2019 (hochgerechnet)</t>
  </si>
  <si>
    <t>Hochrechnung 31.12.2019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</si>
</sst>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0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 horizontal="left"/>
    </xf>
    <xf numFmtId="4" fontId="0" fillId="0" borderId="15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" fontId="0" fillId="0" borderId="16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" fontId="5" fillId="0" borderId="17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Border="1" applyAlignment="1">
      <alignment vertical="center"/>
    </xf>
    <xf numFmtId="49" fontId="5" fillId="0" borderId="17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/>
    </xf>
    <xf numFmtId="49" fontId="0" fillId="0" borderId="16" xfId="0" applyNumberFormat="1" applyFont="1" applyFill="1" applyBorder="1" applyAlignment="1">
      <alignment/>
    </xf>
    <xf numFmtId="39" fontId="0" fillId="0" borderId="10" xfId="0" applyNumberFormat="1" applyFont="1" applyBorder="1" applyAlignment="1" applyProtection="1">
      <alignment horizontal="left" vertical="top"/>
      <protection/>
    </xf>
    <xf numFmtId="39" fontId="0" fillId="0" borderId="14" xfId="0" applyNumberFormat="1" applyFont="1" applyBorder="1" applyAlignment="1" applyProtection="1">
      <alignment horizontal="left" vertical="top"/>
      <protection/>
    </xf>
    <xf numFmtId="39" fontId="0" fillId="0" borderId="14" xfId="0" applyNumberFormat="1" applyFont="1" applyFill="1" applyBorder="1" applyAlignment="1" applyProtection="1">
      <alignment horizontal="left" vertical="top"/>
      <protection/>
    </xf>
    <xf numFmtId="39" fontId="0" fillId="0" borderId="10" xfId="0" applyNumberFormat="1" applyFont="1" applyFill="1" applyBorder="1" applyAlignment="1" applyProtection="1">
      <alignment horizontal="left" vertical="top"/>
      <protection/>
    </xf>
    <xf numFmtId="39" fontId="0" fillId="0" borderId="14" xfId="0" applyNumberFormat="1" applyFont="1" applyBorder="1" applyAlignment="1" applyProtection="1">
      <alignment horizontal="right" vertical="top"/>
      <protection/>
    </xf>
    <xf numFmtId="39" fontId="0" fillId="0" borderId="10" xfId="0" applyNumberFormat="1" applyBorder="1" applyAlignment="1" applyProtection="1">
      <alignment horizontal="right" vertical="top"/>
      <protection/>
    </xf>
    <xf numFmtId="39" fontId="0" fillId="0" borderId="16" xfId="0" applyNumberFormat="1" applyFont="1" applyBorder="1" applyAlignment="1" applyProtection="1">
      <alignment horizontal="right" vertical="top"/>
      <protection/>
    </xf>
    <xf numFmtId="39" fontId="0" fillId="0" borderId="15" xfId="0" applyNumberFormat="1" applyFont="1" applyBorder="1" applyAlignment="1" applyProtection="1">
      <alignment horizontal="right" vertical="top"/>
      <protection/>
    </xf>
    <xf numFmtId="49" fontId="4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horizontal="right"/>
    </xf>
    <xf numFmtId="39" fontId="0" fillId="0" borderId="15" xfId="0" applyNumberFormat="1" applyFont="1" applyFill="1" applyBorder="1" applyAlignment="1" applyProtection="1">
      <alignment horizontal="right" vertical="top"/>
      <protection/>
    </xf>
    <xf numFmtId="39" fontId="0" fillId="0" borderId="16" xfId="0" applyNumberFormat="1" applyFont="1" applyFill="1" applyBorder="1" applyAlignment="1" applyProtection="1">
      <alignment horizontal="right" vertical="top"/>
      <protection/>
    </xf>
    <xf numFmtId="39" fontId="0" fillId="0" borderId="14" xfId="0" applyNumberFormat="1" applyFont="1" applyFill="1" applyBorder="1" applyAlignment="1" applyProtection="1">
      <alignment horizontal="right" vertical="top"/>
      <protection/>
    </xf>
    <xf numFmtId="39" fontId="0" fillId="0" borderId="10" xfId="0" applyNumberFormat="1" applyFont="1" applyFill="1" applyBorder="1" applyAlignment="1" applyProtection="1">
      <alignment horizontal="right" vertical="top"/>
      <protection/>
    </xf>
    <xf numFmtId="4" fontId="0" fillId="0" borderId="15" xfId="0" applyNumberFormat="1" applyFont="1" applyFill="1" applyBorder="1" applyAlignment="1" applyProtection="1">
      <alignment horizontal="right" vertical="top"/>
      <protection/>
    </xf>
    <xf numFmtId="4" fontId="0" fillId="0" borderId="14" xfId="0" applyNumberFormat="1" applyFont="1" applyFill="1" applyBorder="1" applyAlignment="1" applyProtection="1">
      <alignment horizontal="right" vertical="top"/>
      <protection/>
    </xf>
    <xf numFmtId="4" fontId="0" fillId="0" borderId="16" xfId="0" applyNumberFormat="1" applyFont="1" applyFill="1" applyBorder="1" applyAlignment="1" applyProtection="1">
      <alignment horizontal="right" vertical="top"/>
      <protection/>
    </xf>
    <xf numFmtId="4" fontId="0" fillId="0" borderId="10" xfId="0" applyNumberFormat="1" applyFont="1" applyFill="1" applyBorder="1" applyAlignment="1" applyProtection="1">
      <alignment horizontal="right" vertical="top"/>
      <protection/>
    </xf>
    <xf numFmtId="39" fontId="0" fillId="0" borderId="14" xfId="0" applyNumberFormat="1" applyBorder="1" applyAlignment="1" applyProtection="1">
      <alignment horizontal="right" vertical="top"/>
      <protection/>
    </xf>
    <xf numFmtId="4" fontId="0" fillId="0" borderId="0" xfId="0" applyNumberFormat="1" applyFont="1" applyBorder="1" applyAlignment="1" applyProtection="1">
      <alignment horizontal="right" vertical="top"/>
      <protection/>
    </xf>
    <xf numFmtId="4" fontId="0" fillId="0" borderId="16" xfId="0" applyNumberFormat="1" applyFont="1" applyBorder="1" applyAlignment="1" applyProtection="1">
      <alignment horizontal="right" vertical="top"/>
      <protection/>
    </xf>
    <xf numFmtId="4" fontId="0" fillId="0" borderId="10" xfId="0" applyNumberFormat="1" applyFont="1" applyBorder="1" applyAlignment="1" applyProtection="1">
      <alignment horizontal="right" vertical="top"/>
      <protection/>
    </xf>
    <xf numFmtId="4" fontId="0" fillId="0" borderId="15" xfId="0" applyNumberFormat="1" applyFont="1" applyBorder="1" applyAlignment="1" applyProtection="1">
      <alignment horizontal="right" vertical="top"/>
      <protection/>
    </xf>
    <xf numFmtId="4" fontId="0" fillId="0" borderId="14" xfId="0" applyNumberFormat="1" applyFont="1" applyBorder="1" applyAlignment="1" applyProtection="1">
      <alignment horizontal="right" vertical="top"/>
      <protection/>
    </xf>
    <xf numFmtId="4" fontId="4" fillId="0" borderId="18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showZeros="0" tabSelected="1" zoomScale="90" zoomScaleNormal="90" zoomScalePageLayoutView="0" workbookViewId="0" topLeftCell="A1">
      <selection activeCell="I92" sqref="I92:I124"/>
    </sheetView>
  </sheetViews>
  <sheetFormatPr defaultColWidth="11.421875" defaultRowHeight="12.75"/>
  <cols>
    <col min="1" max="1" width="13.00390625" style="2" customWidth="1"/>
    <col min="2" max="2" width="32.140625" style="2" customWidth="1"/>
    <col min="3" max="3" width="14.28125" style="2" customWidth="1"/>
    <col min="4" max="9" width="12.7109375" style="2" customWidth="1"/>
    <col min="10" max="11" width="11.7109375" style="2" customWidth="1"/>
    <col min="12" max="16384" width="11.421875" style="2" customWidth="1"/>
  </cols>
  <sheetData>
    <row r="1" spans="1:10" ht="15">
      <c r="A1" s="96" t="s">
        <v>109</v>
      </c>
      <c r="B1" s="96"/>
      <c r="C1" s="96"/>
      <c r="D1" s="96"/>
      <c r="E1" s="96"/>
      <c r="F1" s="96"/>
      <c r="G1" s="96"/>
      <c r="H1" s="96"/>
      <c r="I1" s="96"/>
      <c r="J1" s="1"/>
    </row>
    <row r="2" spans="1:10" ht="9.75" customHeight="1">
      <c r="A2" s="3"/>
      <c r="B2" s="3"/>
      <c r="C2" s="3"/>
      <c r="D2" s="3"/>
      <c r="E2" s="3"/>
      <c r="F2" s="3"/>
      <c r="G2" s="3"/>
      <c r="H2" s="3"/>
      <c r="I2" s="3"/>
      <c r="J2" s="1"/>
    </row>
    <row r="3" spans="1:9" ht="12.75">
      <c r="A3" s="4" t="s">
        <v>23</v>
      </c>
      <c r="B3" s="4"/>
      <c r="C3" s="4"/>
      <c r="D3" s="4"/>
      <c r="E3" s="4"/>
      <c r="F3" s="4"/>
      <c r="G3" s="4"/>
      <c r="H3" s="4"/>
      <c r="I3" s="4"/>
    </row>
    <row r="4" ht="4.5" customHeight="1"/>
    <row r="5" spans="1:9" ht="25.5" customHeight="1">
      <c r="A5" s="5" t="s">
        <v>2</v>
      </c>
      <c r="B5" s="5" t="s">
        <v>85</v>
      </c>
      <c r="C5" s="6" t="s">
        <v>110</v>
      </c>
      <c r="D5" s="6" t="s">
        <v>104</v>
      </c>
      <c r="E5" s="6" t="s">
        <v>98</v>
      </c>
      <c r="F5" s="6" t="s">
        <v>54</v>
      </c>
      <c r="G5" s="6" t="s">
        <v>55</v>
      </c>
      <c r="H5" s="6" t="s">
        <v>51</v>
      </c>
      <c r="I5" s="6" t="s">
        <v>49</v>
      </c>
    </row>
    <row r="6" spans="1:9" ht="4.5" customHeight="1">
      <c r="A6" s="7"/>
      <c r="B6" s="8"/>
      <c r="C6" s="8"/>
      <c r="D6" s="8"/>
      <c r="E6" s="8"/>
      <c r="F6" s="8"/>
      <c r="G6" s="8"/>
      <c r="H6" s="8"/>
      <c r="I6" s="92"/>
    </row>
    <row r="7" spans="1:9" ht="12.75">
      <c r="A7" s="9" t="s">
        <v>4</v>
      </c>
      <c r="B7" s="10"/>
      <c r="C7" s="10"/>
      <c r="D7" s="10"/>
      <c r="E7" s="10"/>
      <c r="F7" s="10"/>
      <c r="G7" s="10"/>
      <c r="H7" s="10"/>
      <c r="I7" s="91"/>
    </row>
    <row r="8" spans="1:9" ht="7.5" customHeight="1">
      <c r="A8" s="12"/>
      <c r="B8" s="12"/>
      <c r="C8" s="12"/>
      <c r="D8" s="12"/>
      <c r="E8" s="12"/>
      <c r="F8" s="12"/>
      <c r="G8" s="12"/>
      <c r="H8" s="12"/>
      <c r="I8" s="12"/>
    </row>
    <row r="9" spans="1:9" ht="12.75">
      <c r="A9" s="14" t="s">
        <v>5</v>
      </c>
      <c r="B9" s="63" t="s">
        <v>62</v>
      </c>
      <c r="C9" s="82">
        <v>1448</v>
      </c>
      <c r="D9" s="81">
        <v>1447.68</v>
      </c>
      <c r="E9" s="15">
        <v>1447.68</v>
      </c>
      <c r="F9" s="15">
        <v>1447.68</v>
      </c>
      <c r="G9" s="15">
        <v>1447.68</v>
      </c>
      <c r="H9" s="15">
        <v>1447.68</v>
      </c>
      <c r="I9" s="21">
        <v>1447.68</v>
      </c>
    </row>
    <row r="10" spans="1:9" ht="12.75">
      <c r="A10" s="17" t="s">
        <v>6</v>
      </c>
      <c r="B10" s="62" t="s">
        <v>63</v>
      </c>
      <c r="C10" s="83"/>
      <c r="D10" s="68"/>
      <c r="E10" s="18"/>
      <c r="F10" s="18">
        <v>1818</v>
      </c>
      <c r="G10" s="18">
        <v>2289</v>
      </c>
      <c r="H10" s="18">
        <v>2311</v>
      </c>
      <c r="I10" s="30">
        <v>1827</v>
      </c>
    </row>
    <row r="11" spans="1:9" ht="12.75">
      <c r="A11" s="17" t="s">
        <v>59</v>
      </c>
      <c r="B11" s="62" t="s">
        <v>63</v>
      </c>
      <c r="C11" s="84">
        <v>2000</v>
      </c>
      <c r="D11" s="67">
        <v>1553</v>
      </c>
      <c r="E11" s="15">
        <v>1686</v>
      </c>
      <c r="F11" s="15"/>
      <c r="G11" s="15"/>
      <c r="H11" s="15"/>
      <c r="I11" s="21"/>
    </row>
    <row r="12" spans="1:9" ht="12.75">
      <c r="A12" s="17" t="s">
        <v>52</v>
      </c>
      <c r="B12" s="62" t="s">
        <v>64</v>
      </c>
      <c r="C12" s="85"/>
      <c r="D12" s="69"/>
      <c r="E12" s="15"/>
      <c r="F12" s="15"/>
      <c r="G12" s="15">
        <v>-174.04</v>
      </c>
      <c r="H12" s="15"/>
      <c r="I12" s="21"/>
    </row>
    <row r="13" spans="1:9" ht="12.75">
      <c r="A13" s="17" t="s">
        <v>7</v>
      </c>
      <c r="B13" s="62" t="s">
        <v>68</v>
      </c>
      <c r="C13" s="84">
        <v>125000</v>
      </c>
      <c r="D13" s="67">
        <v>121370.66</v>
      </c>
      <c r="E13" s="15">
        <v>118424.2</v>
      </c>
      <c r="F13" s="15">
        <v>121892.25</v>
      </c>
      <c r="G13" s="15">
        <v>115775.97</v>
      </c>
      <c r="H13" s="15">
        <v>117761.85</v>
      </c>
      <c r="I13" s="21">
        <v>105326.58</v>
      </c>
    </row>
    <row r="14" spans="1:9" ht="12.75">
      <c r="A14" s="17" t="s">
        <v>56</v>
      </c>
      <c r="B14" s="62" t="s">
        <v>65</v>
      </c>
      <c r="C14" s="85">
        <v>600</v>
      </c>
      <c r="D14" s="69">
        <v>527.85</v>
      </c>
      <c r="E14" s="15">
        <v>834.39</v>
      </c>
      <c r="F14" s="15">
        <v>296.3</v>
      </c>
      <c r="G14" s="15"/>
      <c r="H14" s="15"/>
      <c r="I14" s="21"/>
    </row>
    <row r="15" spans="1:9" ht="12.75">
      <c r="A15" s="17" t="s">
        <v>8</v>
      </c>
      <c r="B15" s="62" t="s">
        <v>66</v>
      </c>
      <c r="C15" s="86"/>
      <c r="D15" s="66"/>
      <c r="E15" s="21"/>
      <c r="F15" s="21">
        <v>354.78</v>
      </c>
      <c r="G15" s="21">
        <v>14.19</v>
      </c>
      <c r="H15" s="21">
        <v>28.65</v>
      </c>
      <c r="I15" s="21">
        <v>238.81</v>
      </c>
    </row>
    <row r="16" spans="1:9" ht="12.75">
      <c r="A16" s="17" t="s">
        <v>101</v>
      </c>
      <c r="B16" s="62" t="s">
        <v>102</v>
      </c>
      <c r="C16" s="86">
        <v>800</v>
      </c>
      <c r="D16" s="66">
        <v>499.8</v>
      </c>
      <c r="E16" s="21"/>
      <c r="F16" s="21"/>
      <c r="G16" s="21"/>
      <c r="H16" s="21"/>
      <c r="I16" s="21"/>
    </row>
    <row r="17" spans="1:9" ht="12.75">
      <c r="A17" s="17" t="s">
        <v>99</v>
      </c>
      <c r="B17" s="62" t="s">
        <v>100</v>
      </c>
      <c r="C17" s="86"/>
      <c r="D17" s="66"/>
      <c r="E17" s="21">
        <v>170.97</v>
      </c>
      <c r="F17" s="21"/>
      <c r="G17" s="21"/>
      <c r="H17" s="21"/>
      <c r="I17" s="21"/>
    </row>
    <row r="18" spans="1:9" ht="12.75">
      <c r="A18" s="17" t="s">
        <v>53</v>
      </c>
      <c r="B18" s="62" t="s">
        <v>67</v>
      </c>
      <c r="C18" s="86"/>
      <c r="D18" s="66"/>
      <c r="E18" s="21"/>
      <c r="F18" s="21"/>
      <c r="G18" s="21">
        <v>91.92</v>
      </c>
      <c r="H18" s="21"/>
      <c r="I18" s="21"/>
    </row>
    <row r="19" spans="1:9" ht="12.75">
      <c r="A19" s="22" t="s">
        <v>0</v>
      </c>
      <c r="B19" s="10"/>
      <c r="C19" s="23">
        <f aca="true" t="shared" si="0" ref="C19:I19">SUM(C9:C18)</f>
        <v>129848</v>
      </c>
      <c r="D19" s="23">
        <f t="shared" si="0"/>
        <v>125398.99</v>
      </c>
      <c r="E19" s="23">
        <f t="shared" si="0"/>
        <v>122563.24</v>
      </c>
      <c r="F19" s="23">
        <f t="shared" si="0"/>
        <v>125809.01</v>
      </c>
      <c r="G19" s="23">
        <f t="shared" si="0"/>
        <v>119444.72</v>
      </c>
      <c r="H19" s="23">
        <f t="shared" si="0"/>
        <v>121549.18</v>
      </c>
      <c r="I19" s="87">
        <f t="shared" si="0"/>
        <v>108840.07</v>
      </c>
    </row>
    <row r="20" spans="1:9" ht="7.5" customHeight="1">
      <c r="A20" s="24"/>
      <c r="B20" s="26"/>
      <c r="C20" s="26"/>
      <c r="D20" s="71"/>
      <c r="E20" s="25"/>
      <c r="F20" s="25"/>
      <c r="G20" s="26"/>
      <c r="H20" s="26"/>
      <c r="I20" s="93"/>
    </row>
    <row r="21" spans="1:9" ht="12.75">
      <c r="A21" s="9" t="s">
        <v>3</v>
      </c>
      <c r="B21" s="10"/>
      <c r="C21" s="10"/>
      <c r="D21" s="70"/>
      <c r="E21" s="28"/>
      <c r="F21" s="28"/>
      <c r="G21" s="10"/>
      <c r="H21" s="10"/>
      <c r="I21" s="91"/>
    </row>
    <row r="22" spans="1:9" ht="7.5" customHeight="1">
      <c r="A22" s="12"/>
      <c r="B22" s="12"/>
      <c r="C22" s="12"/>
      <c r="D22" s="72"/>
      <c r="E22" s="29"/>
      <c r="F22" s="29"/>
      <c r="G22" s="12"/>
      <c r="H22" s="12"/>
      <c r="I22" s="12"/>
    </row>
    <row r="23" spans="1:9" ht="12.75">
      <c r="A23" s="14" t="s">
        <v>9</v>
      </c>
      <c r="B23" s="64" t="s">
        <v>69</v>
      </c>
      <c r="C23" s="77">
        <v>225</v>
      </c>
      <c r="D23" s="73">
        <v>217.92</v>
      </c>
      <c r="E23" s="15">
        <v>212.88</v>
      </c>
      <c r="F23" s="15">
        <v>334.79</v>
      </c>
      <c r="G23" s="15">
        <v>339.12</v>
      </c>
      <c r="H23" s="15">
        <v>408.99</v>
      </c>
      <c r="I23" s="21">
        <v>517.31</v>
      </c>
    </row>
    <row r="24" spans="1:9" ht="12.75">
      <c r="A24" s="17" t="s">
        <v>10</v>
      </c>
      <c r="B24" s="65" t="s">
        <v>70</v>
      </c>
      <c r="C24" s="77">
        <v>4</v>
      </c>
      <c r="D24" s="73">
        <v>3.22</v>
      </c>
      <c r="E24" s="15">
        <v>3.53</v>
      </c>
      <c r="F24" s="15">
        <v>3.87</v>
      </c>
      <c r="G24" s="15">
        <v>4.11</v>
      </c>
      <c r="H24" s="15">
        <v>4.8</v>
      </c>
      <c r="I24" s="21">
        <v>6.47</v>
      </c>
    </row>
    <row r="25" spans="1:9" ht="12.75">
      <c r="A25" s="17" t="s">
        <v>11</v>
      </c>
      <c r="B25" s="65" t="s">
        <v>78</v>
      </c>
      <c r="C25" s="79">
        <v>30500</v>
      </c>
      <c r="D25" s="74">
        <v>22660.88</v>
      </c>
      <c r="E25" s="18">
        <v>22129.9</v>
      </c>
      <c r="F25" s="18">
        <v>21677.27</v>
      </c>
      <c r="G25" s="18">
        <v>21201.09</v>
      </c>
      <c r="H25" s="18">
        <v>20686.57</v>
      </c>
      <c r="I25" s="30">
        <v>20018.9</v>
      </c>
    </row>
    <row r="26" spans="1:9" ht="12.75">
      <c r="A26" s="17" t="s">
        <v>12</v>
      </c>
      <c r="B26" s="65" t="s">
        <v>79</v>
      </c>
      <c r="C26" s="79">
        <v>100</v>
      </c>
      <c r="D26" s="74">
        <v>0</v>
      </c>
      <c r="E26" s="18">
        <v>72.45</v>
      </c>
      <c r="F26" s="18">
        <v>141.47</v>
      </c>
      <c r="G26" s="18">
        <v>148.29</v>
      </c>
      <c r="H26" s="18">
        <v>155.77</v>
      </c>
      <c r="I26" s="30">
        <v>158.86</v>
      </c>
    </row>
    <row r="27" spans="1:9" ht="12.75">
      <c r="A27" s="17" t="s">
        <v>13</v>
      </c>
      <c r="B27" s="65" t="s">
        <v>81</v>
      </c>
      <c r="C27" s="79">
        <v>2300</v>
      </c>
      <c r="D27" s="74">
        <v>1804.98</v>
      </c>
      <c r="E27" s="18">
        <v>1768.74</v>
      </c>
      <c r="F27" s="18">
        <v>1738.54</v>
      </c>
      <c r="G27" s="18">
        <v>1701.36</v>
      </c>
      <c r="H27" s="18">
        <v>1660.1</v>
      </c>
      <c r="I27" s="30">
        <v>1669.04</v>
      </c>
    </row>
    <row r="28" spans="1:9" ht="12.75">
      <c r="A28" s="17" t="s">
        <v>14</v>
      </c>
      <c r="B28" s="65" t="s">
        <v>80</v>
      </c>
      <c r="C28" s="79">
        <v>5880</v>
      </c>
      <c r="D28" s="74">
        <v>4640.98</v>
      </c>
      <c r="E28" s="18">
        <v>4561.12</v>
      </c>
      <c r="F28" s="18">
        <v>4457.82</v>
      </c>
      <c r="G28" s="18">
        <v>4331.72</v>
      </c>
      <c r="H28" s="18">
        <v>4216.7</v>
      </c>
      <c r="I28" s="30">
        <v>4072.51</v>
      </c>
    </row>
    <row r="29" spans="1:9" ht="12.75">
      <c r="A29" s="17" t="s">
        <v>15</v>
      </c>
      <c r="B29" s="65" t="s">
        <v>71</v>
      </c>
      <c r="C29" s="79"/>
      <c r="D29" s="74">
        <v>0</v>
      </c>
      <c r="E29" s="18"/>
      <c r="F29" s="18">
        <v>0</v>
      </c>
      <c r="G29" s="18"/>
      <c r="H29" s="18"/>
      <c r="I29" s="30"/>
    </row>
    <row r="30" spans="1:9" ht="12.75">
      <c r="A30" s="17" t="s">
        <v>16</v>
      </c>
      <c r="B30" s="65" t="s">
        <v>72</v>
      </c>
      <c r="C30" s="79">
        <v>7300</v>
      </c>
      <c r="D30" s="74">
        <v>6631.12</v>
      </c>
      <c r="E30" s="18">
        <v>6277.99</v>
      </c>
      <c r="F30" s="18">
        <v>6955.08</v>
      </c>
      <c r="G30" s="18">
        <v>6028.01</v>
      </c>
      <c r="H30" s="18">
        <v>6022.31</v>
      </c>
      <c r="I30" s="30">
        <v>5192.27</v>
      </c>
    </row>
    <row r="31" spans="1:9" ht="12.75">
      <c r="A31" s="17" t="s">
        <v>60</v>
      </c>
      <c r="B31" s="65" t="s">
        <v>82</v>
      </c>
      <c r="C31" s="79">
        <v>5500</v>
      </c>
      <c r="D31" s="74">
        <v>5377.35</v>
      </c>
      <c r="E31" s="18">
        <v>7854.12</v>
      </c>
      <c r="F31" s="18"/>
      <c r="G31" s="18"/>
      <c r="H31" s="18"/>
      <c r="I31" s="30"/>
    </row>
    <row r="32" spans="1:9" ht="12.75">
      <c r="A32" s="17" t="s">
        <v>17</v>
      </c>
      <c r="B32" s="65" t="s">
        <v>82</v>
      </c>
      <c r="C32" s="79"/>
      <c r="D32" s="74"/>
      <c r="E32" s="18"/>
      <c r="F32" s="18">
        <v>5823.06</v>
      </c>
      <c r="G32" s="18">
        <v>4566.82</v>
      </c>
      <c r="H32" s="18">
        <v>5698.86</v>
      </c>
      <c r="I32" s="30">
        <v>4526.12</v>
      </c>
    </row>
    <row r="33" spans="1:9" ht="12.75">
      <c r="A33" s="17" t="s">
        <v>18</v>
      </c>
      <c r="B33" s="65" t="s">
        <v>73</v>
      </c>
      <c r="C33" s="79"/>
      <c r="D33" s="74"/>
      <c r="E33" s="18"/>
      <c r="F33" s="18">
        <v>43639.18</v>
      </c>
      <c r="G33" s="18">
        <v>30151.92</v>
      </c>
      <c r="H33" s="18">
        <v>18849.24</v>
      </c>
      <c r="I33" s="30">
        <v>13303.93</v>
      </c>
    </row>
    <row r="34" spans="1:9" ht="12.75">
      <c r="A34" s="17" t="s">
        <v>61</v>
      </c>
      <c r="B34" s="65" t="s">
        <v>73</v>
      </c>
      <c r="C34" s="79">
        <v>36000</v>
      </c>
      <c r="D34" s="74">
        <v>39087.43</v>
      </c>
      <c r="E34" s="18">
        <v>38688.29</v>
      </c>
      <c r="F34" s="18"/>
      <c r="G34" s="18"/>
      <c r="H34" s="18"/>
      <c r="I34" s="30"/>
    </row>
    <row r="35" spans="1:9" ht="12.75">
      <c r="A35" s="17" t="s">
        <v>103</v>
      </c>
      <c r="B35" s="65" t="s">
        <v>94</v>
      </c>
      <c r="C35" s="79"/>
      <c r="D35" s="74">
        <v>563.27</v>
      </c>
      <c r="E35" s="18"/>
      <c r="F35" s="18"/>
      <c r="G35" s="18"/>
      <c r="H35" s="18"/>
      <c r="I35" s="30"/>
    </row>
    <row r="36" spans="1:9" ht="12.75">
      <c r="A36" s="17" t="s">
        <v>57</v>
      </c>
      <c r="B36" s="65" t="s">
        <v>74</v>
      </c>
      <c r="C36" s="79">
        <v>1500</v>
      </c>
      <c r="D36" s="74">
        <v>1276</v>
      </c>
      <c r="E36" s="18">
        <v>271.62</v>
      </c>
      <c r="F36" s="18">
        <v>587</v>
      </c>
      <c r="G36" s="18"/>
      <c r="H36" s="18"/>
      <c r="I36" s="30"/>
    </row>
    <row r="37" spans="1:9" ht="12.75">
      <c r="A37" s="17" t="s">
        <v>105</v>
      </c>
      <c r="B37" s="65" t="s">
        <v>106</v>
      </c>
      <c r="C37" s="79"/>
      <c r="D37" s="74">
        <v>15.93</v>
      </c>
      <c r="E37" s="18"/>
      <c r="F37" s="18"/>
      <c r="G37" s="18"/>
      <c r="H37" s="18"/>
      <c r="I37" s="30"/>
    </row>
    <row r="38" spans="1:9" ht="12.75">
      <c r="A38" s="17" t="s">
        <v>19</v>
      </c>
      <c r="B38" s="65" t="s">
        <v>75</v>
      </c>
      <c r="C38" s="79">
        <v>2270</v>
      </c>
      <c r="D38" s="74">
        <v>1729.36</v>
      </c>
      <c r="E38" s="18">
        <v>1677.72</v>
      </c>
      <c r="F38" s="18">
        <v>1677.72</v>
      </c>
      <c r="G38" s="18">
        <v>1677.72</v>
      </c>
      <c r="H38" s="18">
        <v>1677.72</v>
      </c>
      <c r="I38" s="30">
        <v>1677.72</v>
      </c>
    </row>
    <row r="39" spans="1:9" ht="12.75">
      <c r="A39" s="17" t="s">
        <v>20</v>
      </c>
      <c r="B39" s="65" t="s">
        <v>76</v>
      </c>
      <c r="C39" s="79">
        <v>4066</v>
      </c>
      <c r="D39" s="74">
        <v>4065.17</v>
      </c>
      <c r="E39" s="18">
        <v>4065.18</v>
      </c>
      <c r="F39" s="18">
        <v>4101.44</v>
      </c>
      <c r="G39" s="18">
        <v>4102.44</v>
      </c>
      <c r="H39" s="18">
        <v>10191.33</v>
      </c>
      <c r="I39" s="30">
        <v>10206.09</v>
      </c>
    </row>
    <row r="40" spans="1:9" ht="12.75">
      <c r="A40" s="17" t="s">
        <v>46</v>
      </c>
      <c r="B40" s="65" t="s">
        <v>77</v>
      </c>
      <c r="C40" s="79">
        <v>1837</v>
      </c>
      <c r="D40" s="74">
        <v>1836.12</v>
      </c>
      <c r="E40" s="18">
        <v>1447.29</v>
      </c>
      <c r="F40" s="18">
        <v>1288.08</v>
      </c>
      <c r="G40" s="18">
        <v>1288.08</v>
      </c>
      <c r="H40" s="18">
        <v>390.48</v>
      </c>
      <c r="I40" s="30"/>
    </row>
    <row r="41" spans="1:9" ht="12.75">
      <c r="A41" s="17" t="s">
        <v>45</v>
      </c>
      <c r="B41" s="65" t="s">
        <v>83</v>
      </c>
      <c r="C41" s="78"/>
      <c r="D41" s="75"/>
      <c r="E41" s="21"/>
      <c r="F41" s="21"/>
      <c r="G41" s="21">
        <v>-174.04</v>
      </c>
      <c r="H41" s="21">
        <v>21.8</v>
      </c>
      <c r="I41" s="21">
        <v>70.12</v>
      </c>
    </row>
    <row r="42" spans="1:9" ht="12.75">
      <c r="A42" s="17" t="s">
        <v>21</v>
      </c>
      <c r="B42" s="65" t="s">
        <v>84</v>
      </c>
      <c r="C42" s="80">
        <v>165000</v>
      </c>
      <c r="D42" s="76">
        <v>182863.64</v>
      </c>
      <c r="E42" s="30">
        <v>164603.24</v>
      </c>
      <c r="F42" s="30">
        <v>172051.01</v>
      </c>
      <c r="G42" s="30">
        <v>140442.53</v>
      </c>
      <c r="H42" s="25">
        <v>125633.46</v>
      </c>
      <c r="I42" s="30">
        <v>114393.95</v>
      </c>
    </row>
    <row r="43" spans="1:9" ht="12.75">
      <c r="A43" s="17" t="s">
        <v>44</v>
      </c>
      <c r="B43" s="17"/>
      <c r="C43" s="30">
        <v>14729.84</v>
      </c>
      <c r="D43" s="30">
        <v>14729.84</v>
      </c>
      <c r="E43" s="30">
        <v>14729.84</v>
      </c>
      <c r="F43" s="30">
        <v>14729.84</v>
      </c>
      <c r="G43" s="30">
        <v>14729.84</v>
      </c>
      <c r="H43" s="30">
        <v>14729.84</v>
      </c>
      <c r="I43" s="30">
        <v>14729.85</v>
      </c>
    </row>
    <row r="44" spans="1:9" ht="12.75">
      <c r="A44" s="22" t="s">
        <v>0</v>
      </c>
      <c r="B44" s="10"/>
      <c r="C44" s="23">
        <f aca="true" t="shared" si="1" ref="C44:I44">SUM(C23:C43)</f>
        <v>277211.84</v>
      </c>
      <c r="D44" s="23">
        <f t="shared" si="1"/>
        <v>287503.21</v>
      </c>
      <c r="E44" s="23">
        <f t="shared" si="1"/>
        <v>268363.91</v>
      </c>
      <c r="F44" s="23">
        <f t="shared" si="1"/>
        <v>279206.17000000004</v>
      </c>
      <c r="G44" s="23">
        <f t="shared" si="1"/>
        <v>230539.01</v>
      </c>
      <c r="H44" s="23">
        <f t="shared" si="1"/>
        <v>210347.97</v>
      </c>
      <c r="I44" s="90">
        <f t="shared" si="1"/>
        <v>190543.14</v>
      </c>
    </row>
    <row r="45" spans="1:9" ht="6" customHeight="1">
      <c r="A45" s="9"/>
      <c r="B45" s="10"/>
      <c r="C45" s="31"/>
      <c r="D45" s="10"/>
      <c r="E45" s="28"/>
      <c r="F45" s="31"/>
      <c r="G45" s="10"/>
      <c r="H45" s="10"/>
      <c r="I45" s="91"/>
    </row>
    <row r="46" spans="1:9" ht="12.75">
      <c r="A46" s="32" t="s">
        <v>1</v>
      </c>
      <c r="B46" s="58"/>
      <c r="C46" s="33">
        <f aca="true" t="shared" si="2" ref="C46:I46">SUM(C19-C44)</f>
        <v>-147363.84000000003</v>
      </c>
      <c r="D46" s="33">
        <f t="shared" si="2"/>
        <v>-162104.22000000003</v>
      </c>
      <c r="E46" s="33">
        <f t="shared" si="2"/>
        <v>-145800.66999999998</v>
      </c>
      <c r="F46" s="33">
        <f t="shared" si="2"/>
        <v>-153397.16000000003</v>
      </c>
      <c r="G46" s="33">
        <f t="shared" si="2"/>
        <v>-111094.29000000001</v>
      </c>
      <c r="H46" s="33">
        <f t="shared" si="2"/>
        <v>-88798.79000000001</v>
      </c>
      <c r="I46" s="89">
        <f t="shared" si="2"/>
        <v>-81703.07</v>
      </c>
    </row>
    <row r="47" spans="1:9" ht="12.75">
      <c r="A47" s="34"/>
      <c r="B47" s="34"/>
      <c r="C47" s="34"/>
      <c r="D47" s="36"/>
      <c r="E47" s="36"/>
      <c r="F47" s="36"/>
      <c r="G47" s="36"/>
      <c r="H47" s="36"/>
      <c r="I47" s="36"/>
    </row>
    <row r="48" spans="1:9" ht="12.75">
      <c r="A48" s="34"/>
      <c r="B48" s="34"/>
      <c r="C48" s="34"/>
      <c r="D48" s="36"/>
      <c r="E48" s="36"/>
      <c r="F48" s="36"/>
      <c r="G48" s="36"/>
      <c r="H48" s="36"/>
      <c r="I48" s="36"/>
    </row>
    <row r="49" spans="1:9" ht="12.75">
      <c r="A49" s="34"/>
      <c r="B49" s="34"/>
      <c r="C49" s="34"/>
      <c r="D49" s="34"/>
      <c r="E49" s="35"/>
      <c r="F49" s="34"/>
      <c r="G49" s="34"/>
      <c r="H49" s="34"/>
      <c r="I49" s="36"/>
    </row>
    <row r="50" spans="1:9" ht="12.75">
      <c r="A50" s="37" t="s">
        <v>22</v>
      </c>
      <c r="B50" s="37"/>
      <c r="C50" s="37"/>
      <c r="D50" s="37"/>
      <c r="E50" s="38"/>
      <c r="F50" s="37"/>
      <c r="G50" s="37"/>
      <c r="H50" s="37"/>
      <c r="I50" s="37"/>
    </row>
    <row r="51" spans="1:9" ht="4.5" customHeight="1">
      <c r="A51" s="37"/>
      <c r="B51" s="37"/>
      <c r="C51" s="37"/>
      <c r="D51" s="37"/>
      <c r="E51" s="38"/>
      <c r="F51" s="37"/>
      <c r="G51" s="37"/>
      <c r="H51" s="37"/>
      <c r="I51" s="37"/>
    </row>
    <row r="52" spans="1:9" ht="25.5" customHeight="1">
      <c r="A52" s="39" t="s">
        <v>2</v>
      </c>
      <c r="B52" s="5" t="s">
        <v>85</v>
      </c>
      <c r="C52" s="6" t="s">
        <v>110</v>
      </c>
      <c r="D52" s="6" t="s">
        <v>104</v>
      </c>
      <c r="E52" s="6" t="s">
        <v>98</v>
      </c>
      <c r="F52" s="6" t="s">
        <v>54</v>
      </c>
      <c r="G52" s="6" t="s">
        <v>55</v>
      </c>
      <c r="H52" s="6" t="s">
        <v>51</v>
      </c>
      <c r="I52" s="6" t="s">
        <v>49</v>
      </c>
    </row>
    <row r="53" spans="1:9" ht="12.75">
      <c r="A53" s="40"/>
      <c r="B53" s="11"/>
      <c r="C53" s="11"/>
      <c r="D53" s="11"/>
      <c r="E53" s="28"/>
      <c r="F53" s="11"/>
      <c r="G53" s="11"/>
      <c r="H53" s="11"/>
      <c r="I53" s="88"/>
    </row>
    <row r="54" spans="1:9" ht="12.75">
      <c r="A54" s="40" t="s">
        <v>4</v>
      </c>
      <c r="B54" s="11"/>
      <c r="C54" s="11"/>
      <c r="D54" s="11"/>
      <c r="E54" s="28"/>
      <c r="F54" s="11"/>
      <c r="G54" s="11"/>
      <c r="H54" s="11"/>
      <c r="I54" s="88"/>
    </row>
    <row r="55" spans="1:9" ht="12.75">
      <c r="A55" s="13"/>
      <c r="B55" s="13"/>
      <c r="C55" s="13"/>
      <c r="D55" s="13"/>
      <c r="E55" s="29"/>
      <c r="F55" s="13"/>
      <c r="G55" s="13"/>
      <c r="H55" s="13"/>
      <c r="I55" s="13"/>
    </row>
    <row r="56" spans="1:9" ht="12.75">
      <c r="A56" s="41" t="s">
        <v>24</v>
      </c>
      <c r="B56" s="41" t="s">
        <v>86</v>
      </c>
      <c r="C56" s="21">
        <v>45000</v>
      </c>
      <c r="D56" s="21">
        <v>42240</v>
      </c>
      <c r="E56" s="21">
        <v>45200</v>
      </c>
      <c r="F56" s="16">
        <v>37620</v>
      </c>
      <c r="G56" s="21">
        <v>38990</v>
      </c>
      <c r="H56" s="21">
        <v>49430</v>
      </c>
      <c r="I56" s="16">
        <v>45270</v>
      </c>
    </row>
    <row r="57" spans="1:9" ht="12.75">
      <c r="A57" s="42"/>
      <c r="B57" s="27"/>
      <c r="C57" s="27"/>
      <c r="D57" s="20"/>
      <c r="E57" s="25"/>
      <c r="F57" s="20"/>
      <c r="G57" s="27"/>
      <c r="H57" s="27"/>
      <c r="I57" s="94"/>
    </row>
    <row r="58" spans="1:9" ht="12.75">
      <c r="A58" s="40" t="s">
        <v>3</v>
      </c>
      <c r="B58" s="11"/>
      <c r="C58" s="11"/>
      <c r="D58" s="23"/>
      <c r="E58" s="28"/>
      <c r="F58" s="23"/>
      <c r="G58" s="11"/>
      <c r="H58" s="11"/>
      <c r="I58" s="88"/>
    </row>
    <row r="59" spans="1:9" ht="12.75">
      <c r="A59" s="13"/>
      <c r="B59" s="13"/>
      <c r="C59" s="13"/>
      <c r="D59" s="43"/>
      <c r="E59" s="29"/>
      <c r="F59" s="43"/>
      <c r="G59" s="13"/>
      <c r="H59" s="13"/>
      <c r="I59" s="13"/>
    </row>
    <row r="60" spans="1:9" ht="12.75">
      <c r="A60" s="41" t="s">
        <v>25</v>
      </c>
      <c r="B60" s="64" t="s">
        <v>78</v>
      </c>
      <c r="C60" s="77">
        <v>630</v>
      </c>
      <c r="D60" s="77">
        <v>503.58</v>
      </c>
      <c r="E60" s="15">
        <v>491.79</v>
      </c>
      <c r="F60" s="44">
        <v>481.81</v>
      </c>
      <c r="G60" s="15">
        <v>471.18</v>
      </c>
      <c r="H60" s="15">
        <v>459.79</v>
      </c>
      <c r="I60" s="16">
        <v>444.89</v>
      </c>
    </row>
    <row r="61" spans="1:9" ht="12.75">
      <c r="A61" s="41" t="s">
        <v>26</v>
      </c>
      <c r="B61" s="65" t="s">
        <v>79</v>
      </c>
      <c r="C61" s="77">
        <v>3</v>
      </c>
      <c r="D61" s="77">
        <v>0</v>
      </c>
      <c r="E61" s="15">
        <v>1.61</v>
      </c>
      <c r="F61" s="44">
        <v>3.14</v>
      </c>
      <c r="G61" s="15">
        <v>3.3</v>
      </c>
      <c r="H61" s="15">
        <v>3.46</v>
      </c>
      <c r="I61" s="19">
        <v>3.53</v>
      </c>
    </row>
    <row r="62" spans="1:9" ht="12.75">
      <c r="A62" s="41" t="s">
        <v>27</v>
      </c>
      <c r="B62" s="65" t="s">
        <v>81</v>
      </c>
      <c r="C62" s="77">
        <v>55</v>
      </c>
      <c r="D62" s="77">
        <v>40.02</v>
      </c>
      <c r="E62" s="15">
        <v>39.12</v>
      </c>
      <c r="F62" s="44">
        <v>38.56</v>
      </c>
      <c r="G62" s="44">
        <v>37.72</v>
      </c>
      <c r="H62" s="15">
        <v>36.83</v>
      </c>
      <c r="I62" s="19">
        <v>37.27</v>
      </c>
    </row>
    <row r="63" spans="1:9" ht="12.75">
      <c r="A63" s="41" t="s">
        <v>28</v>
      </c>
      <c r="B63" s="65" t="s">
        <v>80</v>
      </c>
      <c r="C63" s="77">
        <v>130</v>
      </c>
      <c r="D63" s="77">
        <v>103.06</v>
      </c>
      <c r="E63" s="15">
        <v>101.45</v>
      </c>
      <c r="F63" s="44">
        <v>99.11</v>
      </c>
      <c r="G63" s="44">
        <v>96.29</v>
      </c>
      <c r="H63" s="15">
        <v>93.76</v>
      </c>
      <c r="I63" s="19">
        <v>90.51</v>
      </c>
    </row>
    <row r="64" spans="1:9" ht="12.75">
      <c r="A64" s="41" t="s">
        <v>29</v>
      </c>
      <c r="B64" s="65" t="s">
        <v>84</v>
      </c>
      <c r="C64" s="78">
        <v>35000</v>
      </c>
      <c r="D64" s="78">
        <v>33531.81</v>
      </c>
      <c r="E64" s="21">
        <v>40469.8</v>
      </c>
      <c r="F64" s="16">
        <v>34157.42</v>
      </c>
      <c r="G64" s="16">
        <v>34380.74</v>
      </c>
      <c r="H64" s="21">
        <v>39146.27</v>
      </c>
      <c r="I64" s="19">
        <v>36131.52</v>
      </c>
    </row>
    <row r="65" spans="1:9" ht="12.75">
      <c r="A65" s="40" t="s">
        <v>0</v>
      </c>
      <c r="B65" s="11"/>
      <c r="C65" s="28">
        <f aca="true" t="shared" si="3" ref="C65:I65">SUM(C60:C64)</f>
        <v>35818</v>
      </c>
      <c r="D65" s="28">
        <f t="shared" si="3"/>
        <v>34178.47</v>
      </c>
      <c r="E65" s="28">
        <f t="shared" si="3"/>
        <v>41103.770000000004</v>
      </c>
      <c r="F65" s="28">
        <f t="shared" si="3"/>
        <v>34780.04</v>
      </c>
      <c r="G65" s="28">
        <f t="shared" si="3"/>
        <v>34989.229999999996</v>
      </c>
      <c r="H65" s="28">
        <f t="shared" si="3"/>
        <v>39740.10999999999</v>
      </c>
      <c r="I65" s="87">
        <f t="shared" si="3"/>
        <v>36707.719999999994</v>
      </c>
    </row>
    <row r="66" spans="1:9" ht="6" customHeight="1">
      <c r="A66" s="40"/>
      <c r="B66" s="11"/>
      <c r="C66" s="23"/>
      <c r="D66" s="11"/>
      <c r="E66" s="28"/>
      <c r="F66" s="11"/>
      <c r="G66" s="11"/>
      <c r="H66" s="11"/>
      <c r="I66" s="88"/>
    </row>
    <row r="67" spans="1:9" ht="12.75">
      <c r="A67" s="46" t="s">
        <v>1</v>
      </c>
      <c r="B67" s="60"/>
      <c r="C67" s="33">
        <f aca="true" t="shared" si="4" ref="C67:I67">SUM(C56-C65)</f>
        <v>9182</v>
      </c>
      <c r="D67" s="33">
        <f t="shared" si="4"/>
        <v>8061.529999999999</v>
      </c>
      <c r="E67" s="33">
        <f t="shared" si="4"/>
        <v>4096.229999999996</v>
      </c>
      <c r="F67" s="33">
        <f t="shared" si="4"/>
        <v>2839.959999999999</v>
      </c>
      <c r="G67" s="33">
        <f t="shared" si="4"/>
        <v>4000.770000000004</v>
      </c>
      <c r="H67" s="33">
        <f t="shared" si="4"/>
        <v>9689.890000000007</v>
      </c>
      <c r="I67" s="89">
        <f t="shared" si="4"/>
        <v>8562.280000000006</v>
      </c>
    </row>
    <row r="68" spans="1:9" ht="12.75">
      <c r="A68" s="47"/>
      <c r="B68" s="47"/>
      <c r="C68" s="47"/>
      <c r="D68" s="47"/>
      <c r="E68" s="36"/>
      <c r="F68" s="36"/>
      <c r="G68" s="36"/>
      <c r="H68" s="36"/>
      <c r="I68" s="36"/>
    </row>
    <row r="69" spans="1:9" ht="12.75">
      <c r="A69" s="47"/>
      <c r="B69" s="47"/>
      <c r="C69" s="47"/>
      <c r="D69" s="47"/>
      <c r="E69" s="36"/>
      <c r="F69" s="36"/>
      <c r="G69" s="36"/>
      <c r="H69" s="36"/>
      <c r="I69" s="36"/>
    </row>
    <row r="70" spans="1:9" ht="12.75">
      <c r="A70" s="47"/>
      <c r="B70" s="47"/>
      <c r="C70" s="47"/>
      <c r="D70" s="47"/>
      <c r="E70" s="36"/>
      <c r="F70" s="36"/>
      <c r="G70" s="36"/>
      <c r="H70" s="36"/>
      <c r="I70" s="36"/>
    </row>
    <row r="71" spans="1:9" ht="12.75">
      <c r="A71" s="47"/>
      <c r="B71" s="47"/>
      <c r="C71" s="47"/>
      <c r="D71" s="47"/>
      <c r="E71" s="36"/>
      <c r="F71" s="36"/>
      <c r="G71" s="36"/>
      <c r="H71" s="36"/>
      <c r="I71" s="36"/>
    </row>
    <row r="72" spans="1:9" ht="12.75">
      <c r="A72" s="47"/>
      <c r="B72" s="47"/>
      <c r="C72" s="47"/>
      <c r="D72" s="47"/>
      <c r="E72" s="36"/>
      <c r="F72" s="36"/>
      <c r="G72" s="36"/>
      <c r="H72" s="36"/>
      <c r="I72" s="36"/>
    </row>
    <row r="73" spans="1:9" ht="12.75">
      <c r="A73" s="47"/>
      <c r="B73" s="47"/>
      <c r="C73" s="47"/>
      <c r="D73" s="47"/>
      <c r="E73" s="36"/>
      <c r="F73" s="36"/>
      <c r="G73" s="36"/>
      <c r="H73" s="36"/>
      <c r="I73" s="36"/>
    </row>
    <row r="74" spans="1:9" ht="12.75">
      <c r="A74" s="47"/>
      <c r="B74" s="47"/>
      <c r="C74" s="47"/>
      <c r="D74" s="47"/>
      <c r="E74" s="36"/>
      <c r="F74" s="36"/>
      <c r="G74" s="36"/>
      <c r="H74" s="36"/>
      <c r="I74" s="36"/>
    </row>
    <row r="75" spans="1:9" ht="12.75">
      <c r="A75" s="47"/>
      <c r="B75" s="47"/>
      <c r="C75" s="47"/>
      <c r="D75" s="47"/>
      <c r="E75" s="36"/>
      <c r="F75" s="36"/>
      <c r="G75" s="36"/>
      <c r="H75" s="36"/>
      <c r="I75" s="36"/>
    </row>
    <row r="76" spans="1:9" ht="12.75">
      <c r="A76" s="47"/>
      <c r="B76" s="47"/>
      <c r="C76" s="47"/>
      <c r="D76" s="47"/>
      <c r="E76" s="36"/>
      <c r="F76" s="36"/>
      <c r="G76" s="36"/>
      <c r="H76" s="36"/>
      <c r="I76" s="36"/>
    </row>
    <row r="77" spans="1:9" ht="12.75">
      <c r="A77" s="47"/>
      <c r="B77" s="47"/>
      <c r="C77" s="47"/>
      <c r="D77" s="47"/>
      <c r="E77" s="36"/>
      <c r="F77" s="36"/>
      <c r="G77" s="36"/>
      <c r="H77" s="36"/>
      <c r="I77" s="36"/>
    </row>
    <row r="78" spans="1:9" ht="12.75">
      <c r="A78" s="47"/>
      <c r="B78" s="47"/>
      <c r="C78" s="47"/>
      <c r="D78" s="47"/>
      <c r="E78" s="36"/>
      <c r="F78" s="36"/>
      <c r="G78" s="36"/>
      <c r="H78" s="36"/>
      <c r="I78" s="36"/>
    </row>
    <row r="79" spans="1:9" ht="12.75">
      <c r="A79" s="47"/>
      <c r="B79" s="47"/>
      <c r="C79" s="47"/>
      <c r="D79" s="47"/>
      <c r="E79" s="36"/>
      <c r="F79" s="36"/>
      <c r="G79" s="36"/>
      <c r="H79" s="36"/>
      <c r="I79" s="36"/>
    </row>
    <row r="80" spans="1:9" ht="12.75">
      <c r="A80" s="47"/>
      <c r="B80" s="47"/>
      <c r="C80" s="47"/>
      <c r="D80" s="47"/>
      <c r="E80" s="36"/>
      <c r="F80" s="36"/>
      <c r="G80" s="36"/>
      <c r="H80" s="36"/>
      <c r="I80" s="36"/>
    </row>
    <row r="81" spans="1:9" ht="12.75">
      <c r="A81" s="47"/>
      <c r="B81" s="47"/>
      <c r="C81" s="47"/>
      <c r="D81" s="47"/>
      <c r="E81" s="36"/>
      <c r="F81" s="36"/>
      <c r="G81" s="36"/>
      <c r="H81" s="36"/>
      <c r="I81" s="36"/>
    </row>
    <row r="82" spans="1:9" ht="12.75">
      <c r="A82" s="47"/>
      <c r="B82" s="47"/>
      <c r="C82" s="47"/>
      <c r="D82" s="47"/>
      <c r="E82" s="36"/>
      <c r="F82" s="36"/>
      <c r="G82" s="36"/>
      <c r="H82" s="36"/>
      <c r="I82" s="36"/>
    </row>
    <row r="83" spans="1:9" ht="12.75">
      <c r="A83" s="47"/>
      <c r="B83" s="47"/>
      <c r="C83" s="47"/>
      <c r="D83" s="47"/>
      <c r="E83" s="36"/>
      <c r="F83" s="36"/>
      <c r="G83" s="36"/>
      <c r="H83" s="36"/>
      <c r="I83" s="36"/>
    </row>
    <row r="84" spans="1:9" ht="12.75">
      <c r="A84" s="47"/>
      <c r="B84" s="47"/>
      <c r="C84" s="47"/>
      <c r="D84" s="47"/>
      <c r="E84" s="36"/>
      <c r="F84" s="36"/>
      <c r="G84" s="36"/>
      <c r="H84" s="36"/>
      <c r="I84" s="36"/>
    </row>
    <row r="85" spans="1:9" ht="12.75">
      <c r="A85" s="47"/>
      <c r="B85" s="47"/>
      <c r="C85" s="47"/>
      <c r="D85" s="47"/>
      <c r="E85" s="36"/>
      <c r="F85" s="36"/>
      <c r="G85" s="36"/>
      <c r="H85" s="36"/>
      <c r="I85" s="36"/>
    </row>
    <row r="86" spans="1:9" ht="12.75">
      <c r="A86" s="47"/>
      <c r="B86" s="47"/>
      <c r="C86" s="47"/>
      <c r="D86" s="47"/>
      <c r="E86" s="36"/>
      <c r="F86" s="36"/>
      <c r="G86" s="36"/>
      <c r="H86" s="36"/>
      <c r="I86" s="36"/>
    </row>
    <row r="87" spans="1:9" ht="12.75">
      <c r="A87" s="47"/>
      <c r="B87" s="47"/>
      <c r="C87" s="47"/>
      <c r="D87" s="47"/>
      <c r="E87" s="36"/>
      <c r="F87" s="36"/>
      <c r="G87" s="36"/>
      <c r="H87" s="36"/>
      <c r="I87" s="36"/>
    </row>
    <row r="88" spans="1:9" ht="12.75">
      <c r="A88" s="47"/>
      <c r="B88" s="47"/>
      <c r="C88" s="47"/>
      <c r="D88" s="47"/>
      <c r="E88" s="36"/>
      <c r="F88" s="36"/>
      <c r="G88" s="36"/>
      <c r="H88" s="36"/>
      <c r="I88" s="36"/>
    </row>
    <row r="89" spans="1:9" ht="12.75">
      <c r="A89" s="47"/>
      <c r="B89" s="47"/>
      <c r="C89" s="47"/>
      <c r="D89" s="47"/>
      <c r="E89" s="35"/>
      <c r="F89" s="47"/>
      <c r="G89" s="36"/>
      <c r="H89" s="36"/>
      <c r="I89" s="36"/>
    </row>
    <row r="90" spans="1:11" ht="12.75">
      <c r="A90" s="4" t="s">
        <v>30</v>
      </c>
      <c r="B90" s="4"/>
      <c r="C90" s="4"/>
      <c r="D90" s="4"/>
      <c r="E90" s="38"/>
      <c r="F90" s="4"/>
      <c r="G90" s="4"/>
      <c r="H90" s="4"/>
      <c r="I90" s="4"/>
      <c r="J90" s="48"/>
      <c r="K90" s="48"/>
    </row>
    <row r="91" spans="5:11" ht="4.5" customHeight="1">
      <c r="E91" s="49"/>
      <c r="J91" s="48"/>
      <c r="K91" s="48"/>
    </row>
    <row r="92" spans="1:11" ht="25.5" customHeight="1">
      <c r="A92" s="39" t="s">
        <v>2</v>
      </c>
      <c r="B92" s="5" t="s">
        <v>85</v>
      </c>
      <c r="C92" s="6" t="s">
        <v>110</v>
      </c>
      <c r="D92" s="6" t="s">
        <v>104</v>
      </c>
      <c r="E92" s="6" t="s">
        <v>98</v>
      </c>
      <c r="F92" s="6" t="s">
        <v>54</v>
      </c>
      <c r="G92" s="6" t="s">
        <v>55</v>
      </c>
      <c r="H92" s="6" t="s">
        <v>51</v>
      </c>
      <c r="I92" s="6" t="s">
        <v>49</v>
      </c>
      <c r="J92" s="48"/>
      <c r="K92" s="48"/>
    </row>
    <row r="93" spans="1:11" ht="6" customHeight="1">
      <c r="A93" s="50"/>
      <c r="B93" s="8"/>
      <c r="C93" s="8"/>
      <c r="D93" s="8"/>
      <c r="E93" s="25"/>
      <c r="F93" s="8"/>
      <c r="G93" s="8"/>
      <c r="H93" s="8"/>
      <c r="I93" s="92"/>
      <c r="J93" s="48"/>
      <c r="K93" s="48"/>
    </row>
    <row r="94" spans="1:11" ht="12.75">
      <c r="A94" s="51" t="s">
        <v>4</v>
      </c>
      <c r="B94" s="52"/>
      <c r="C94" s="52"/>
      <c r="D94" s="52"/>
      <c r="E94" s="28"/>
      <c r="F94" s="52"/>
      <c r="G94" s="52"/>
      <c r="H94" s="52"/>
      <c r="I94" s="95"/>
      <c r="J94" s="48"/>
      <c r="K94" s="48"/>
    </row>
    <row r="95" spans="1:11" ht="7.5" customHeight="1">
      <c r="A95" s="13"/>
      <c r="B95" s="13"/>
      <c r="C95" s="13"/>
      <c r="D95" s="13"/>
      <c r="E95" s="29"/>
      <c r="F95" s="13"/>
      <c r="G95" s="13"/>
      <c r="H95" s="13"/>
      <c r="I95" s="13"/>
      <c r="J95" s="48"/>
      <c r="K95" s="48"/>
    </row>
    <row r="96" spans="1:11" ht="12.75">
      <c r="A96" s="41" t="s">
        <v>31</v>
      </c>
      <c r="B96" s="63" t="s">
        <v>62</v>
      </c>
      <c r="C96" s="85">
        <v>1542</v>
      </c>
      <c r="D96" s="69">
        <v>1541.76</v>
      </c>
      <c r="E96" s="15">
        <v>1541.76</v>
      </c>
      <c r="F96" s="44">
        <v>1541.76</v>
      </c>
      <c r="G96" s="15">
        <v>1541.76</v>
      </c>
      <c r="H96" s="15">
        <v>1541.76</v>
      </c>
      <c r="I96" s="54">
        <v>1541.76</v>
      </c>
      <c r="J96" s="48"/>
      <c r="K96" s="48"/>
    </row>
    <row r="97" spans="1:11" ht="12.75">
      <c r="A97" s="41" t="s">
        <v>32</v>
      </c>
      <c r="B97" s="59" t="s">
        <v>89</v>
      </c>
      <c r="C97" s="15"/>
      <c r="D97" s="15"/>
      <c r="E97" s="15"/>
      <c r="F97" s="44">
        <v>9090</v>
      </c>
      <c r="G97" s="44">
        <v>9700</v>
      </c>
      <c r="H97" s="15">
        <v>13660</v>
      </c>
      <c r="I97" s="55">
        <v>12590</v>
      </c>
      <c r="J97" s="48"/>
      <c r="K97" s="48"/>
    </row>
    <row r="98" spans="1:11" ht="12.75">
      <c r="A98" s="41" t="s">
        <v>87</v>
      </c>
      <c r="B98" s="59" t="s">
        <v>89</v>
      </c>
      <c r="C98" s="15">
        <v>11200</v>
      </c>
      <c r="D98" s="15">
        <v>10260</v>
      </c>
      <c r="E98" s="15">
        <v>10780</v>
      </c>
      <c r="F98" s="44"/>
      <c r="G98" s="44"/>
      <c r="H98" s="15"/>
      <c r="I98" s="55"/>
      <c r="J98" s="48"/>
      <c r="K98" s="48"/>
    </row>
    <row r="99" spans="1:11" ht="12.75">
      <c r="A99" s="41" t="s">
        <v>33</v>
      </c>
      <c r="B99" s="59" t="s">
        <v>66</v>
      </c>
      <c r="C99" s="15"/>
      <c r="D99" s="15"/>
      <c r="E99" s="15"/>
      <c r="F99" s="44">
        <v>169.1</v>
      </c>
      <c r="G99" s="44">
        <v>57.22</v>
      </c>
      <c r="H99" s="15">
        <v>318.31</v>
      </c>
      <c r="I99" s="55">
        <v>422.99</v>
      </c>
      <c r="J99" s="48"/>
      <c r="K99" s="48"/>
    </row>
    <row r="100" spans="1:11" ht="12.75">
      <c r="A100" s="41" t="s">
        <v>88</v>
      </c>
      <c r="B100" s="59" t="s">
        <v>66</v>
      </c>
      <c r="C100" s="15">
        <v>47.25</v>
      </c>
      <c r="D100" s="15">
        <v>224.73</v>
      </c>
      <c r="E100" s="15">
        <v>73.71</v>
      </c>
      <c r="F100" s="44"/>
      <c r="G100" s="44"/>
      <c r="H100" s="15"/>
      <c r="I100" s="55"/>
      <c r="J100" s="48"/>
      <c r="K100" s="48"/>
    </row>
    <row r="101" spans="1:11" ht="12.75">
      <c r="A101" s="53" t="s">
        <v>47</v>
      </c>
      <c r="B101" s="53" t="s">
        <v>90</v>
      </c>
      <c r="C101" s="30"/>
      <c r="D101" s="30"/>
      <c r="E101" s="30">
        <v>441.35</v>
      </c>
      <c r="F101" s="19"/>
      <c r="G101" s="19"/>
      <c r="H101" s="30"/>
      <c r="I101" s="55"/>
      <c r="J101" s="48"/>
      <c r="K101" s="48"/>
    </row>
    <row r="102" spans="1:11" ht="12.75">
      <c r="A102" s="22" t="s">
        <v>0</v>
      </c>
      <c r="B102" s="10"/>
      <c r="C102" s="28">
        <f aca="true" t="shared" si="5" ref="C102:I102">SUM(C96:C101)</f>
        <v>12789.25</v>
      </c>
      <c r="D102" s="28">
        <f t="shared" si="5"/>
        <v>12026.49</v>
      </c>
      <c r="E102" s="28">
        <f t="shared" si="5"/>
        <v>12836.82</v>
      </c>
      <c r="F102" s="28">
        <f t="shared" si="5"/>
        <v>10800.86</v>
      </c>
      <c r="G102" s="28">
        <f t="shared" si="5"/>
        <v>11298.98</v>
      </c>
      <c r="H102" s="28">
        <f t="shared" si="5"/>
        <v>15520.07</v>
      </c>
      <c r="I102" s="87">
        <f t="shared" si="5"/>
        <v>14554.75</v>
      </c>
      <c r="J102" s="48"/>
      <c r="K102" s="48"/>
    </row>
    <row r="103" spans="1:9" ht="7.5" customHeight="1">
      <c r="A103" s="42"/>
      <c r="B103" s="27"/>
      <c r="C103" s="27"/>
      <c r="D103" s="25"/>
      <c r="E103" s="25"/>
      <c r="F103" s="20"/>
      <c r="G103" s="27"/>
      <c r="H103" s="27"/>
      <c r="I103" s="94"/>
    </row>
    <row r="104" spans="1:9" ht="12.75">
      <c r="A104" s="40" t="s">
        <v>3</v>
      </c>
      <c r="B104" s="11"/>
      <c r="C104" s="11"/>
      <c r="D104" s="28"/>
      <c r="E104" s="28"/>
      <c r="F104" s="23"/>
      <c r="G104" s="11"/>
      <c r="H104" s="11"/>
      <c r="I104" s="88"/>
    </row>
    <row r="105" spans="1:9" ht="7.5" customHeight="1">
      <c r="A105" s="13"/>
      <c r="B105" s="13"/>
      <c r="C105" s="13"/>
      <c r="D105" s="29"/>
      <c r="E105" s="29"/>
      <c r="F105" s="43"/>
      <c r="G105" s="13"/>
      <c r="H105" s="13"/>
      <c r="I105" s="13"/>
    </row>
    <row r="106" spans="1:9" ht="12.75">
      <c r="A106" s="41" t="s">
        <v>34</v>
      </c>
      <c r="B106" s="64" t="s">
        <v>78</v>
      </c>
      <c r="C106" s="77">
        <v>630</v>
      </c>
      <c r="D106" s="77">
        <v>503.58</v>
      </c>
      <c r="E106" s="15">
        <v>491.79</v>
      </c>
      <c r="F106" s="44">
        <v>481.81</v>
      </c>
      <c r="G106" s="15">
        <v>471.18</v>
      </c>
      <c r="H106" s="16">
        <v>459.79</v>
      </c>
      <c r="I106" s="54">
        <v>725.05</v>
      </c>
    </row>
    <row r="107" spans="1:9" ht="12.75">
      <c r="A107" s="53" t="s">
        <v>35</v>
      </c>
      <c r="B107" s="65" t="s">
        <v>79</v>
      </c>
      <c r="C107" s="77">
        <v>3</v>
      </c>
      <c r="D107" s="77">
        <v>0</v>
      </c>
      <c r="E107" s="15">
        <v>1.61</v>
      </c>
      <c r="F107" s="44">
        <v>3.14</v>
      </c>
      <c r="G107" s="15">
        <v>3.3</v>
      </c>
      <c r="H107" s="45">
        <v>3.46</v>
      </c>
      <c r="I107" s="55">
        <v>7.94</v>
      </c>
    </row>
    <row r="108" spans="1:9" ht="12.75">
      <c r="A108" s="53" t="s">
        <v>36</v>
      </c>
      <c r="B108" s="65" t="s">
        <v>81</v>
      </c>
      <c r="C108" s="77">
        <v>50</v>
      </c>
      <c r="D108" s="77">
        <v>40.02</v>
      </c>
      <c r="E108" s="15">
        <v>39.12</v>
      </c>
      <c r="F108" s="44">
        <v>38.56</v>
      </c>
      <c r="G108" s="44">
        <v>37.72</v>
      </c>
      <c r="H108" s="45">
        <v>36.83</v>
      </c>
      <c r="I108" s="55">
        <v>60.34</v>
      </c>
    </row>
    <row r="109" spans="1:9" ht="12.75">
      <c r="A109" s="53" t="s">
        <v>37</v>
      </c>
      <c r="B109" s="65" t="s">
        <v>80</v>
      </c>
      <c r="C109" s="77">
        <v>130</v>
      </c>
      <c r="D109" s="77">
        <v>103.06</v>
      </c>
      <c r="E109" s="15">
        <v>101.45</v>
      </c>
      <c r="F109" s="44">
        <v>99.11</v>
      </c>
      <c r="G109" s="44">
        <v>96.29</v>
      </c>
      <c r="H109" s="45">
        <v>93.76</v>
      </c>
      <c r="I109" s="55">
        <v>142.71</v>
      </c>
    </row>
    <row r="110" spans="1:9" ht="12.75">
      <c r="A110" s="53" t="s">
        <v>58</v>
      </c>
      <c r="B110" s="59" t="s">
        <v>91</v>
      </c>
      <c r="C110" s="15">
        <v>500</v>
      </c>
      <c r="D110" s="15">
        <v>359.11</v>
      </c>
      <c r="E110" s="15">
        <v>558.65</v>
      </c>
      <c r="F110" s="44">
        <v>341.65</v>
      </c>
      <c r="G110" s="44"/>
      <c r="H110" s="45"/>
      <c r="I110" s="55"/>
    </row>
    <row r="111" spans="1:9" ht="12.75">
      <c r="A111" s="53" t="s">
        <v>38</v>
      </c>
      <c r="B111" s="61" t="s">
        <v>92</v>
      </c>
      <c r="C111" s="18">
        <v>3200</v>
      </c>
      <c r="D111" s="18">
        <v>2858.27</v>
      </c>
      <c r="E111" s="18">
        <v>1788</v>
      </c>
      <c r="F111" s="45">
        <v>1928.42</v>
      </c>
      <c r="G111" s="45">
        <v>1630</v>
      </c>
      <c r="H111" s="45">
        <v>1714.43</v>
      </c>
      <c r="I111" s="55">
        <v>1725.43</v>
      </c>
    </row>
    <row r="112" spans="1:9" ht="12.75">
      <c r="A112" s="53" t="s">
        <v>39</v>
      </c>
      <c r="B112" s="61" t="s">
        <v>72</v>
      </c>
      <c r="C112" s="18">
        <v>400</v>
      </c>
      <c r="D112" s="18">
        <v>299.95</v>
      </c>
      <c r="E112" s="18">
        <v>296.38</v>
      </c>
      <c r="F112" s="45">
        <v>296.38</v>
      </c>
      <c r="G112" s="45">
        <v>289.72</v>
      </c>
      <c r="H112" s="45">
        <v>289.72</v>
      </c>
      <c r="I112" s="55">
        <v>280.69</v>
      </c>
    </row>
    <row r="113" spans="1:9" ht="12.75">
      <c r="A113" s="53" t="s">
        <v>93</v>
      </c>
      <c r="B113" s="65" t="s">
        <v>82</v>
      </c>
      <c r="C113" s="79">
        <v>1200</v>
      </c>
      <c r="D113" s="79">
        <v>946.93</v>
      </c>
      <c r="E113" s="18">
        <v>3173.11</v>
      </c>
      <c r="F113" s="45"/>
      <c r="G113" s="45"/>
      <c r="H113" s="45"/>
      <c r="I113" s="55"/>
    </row>
    <row r="114" spans="1:9" ht="12.75">
      <c r="A114" s="53" t="s">
        <v>40</v>
      </c>
      <c r="B114" s="65" t="s">
        <v>82</v>
      </c>
      <c r="C114" s="79"/>
      <c r="D114" s="79"/>
      <c r="E114" s="18"/>
      <c r="F114" s="45">
        <v>655.39</v>
      </c>
      <c r="G114" s="45">
        <v>2158.25</v>
      </c>
      <c r="H114" s="45">
        <v>351.6</v>
      </c>
      <c r="I114" s="55">
        <v>313.12</v>
      </c>
    </row>
    <row r="115" spans="1:9" ht="12.75">
      <c r="A115" s="53" t="s">
        <v>50</v>
      </c>
      <c r="B115" s="61" t="s">
        <v>94</v>
      </c>
      <c r="C115" s="18"/>
      <c r="D115" s="18"/>
      <c r="E115" s="18">
        <v>712.69</v>
      </c>
      <c r="F115" s="45"/>
      <c r="G115" s="45"/>
      <c r="H115" s="45"/>
      <c r="I115" s="55">
        <v>1011.06</v>
      </c>
    </row>
    <row r="116" spans="1:9" ht="12.75">
      <c r="A116" s="53" t="s">
        <v>41</v>
      </c>
      <c r="B116" s="61" t="s">
        <v>76</v>
      </c>
      <c r="C116" s="18">
        <v>7962</v>
      </c>
      <c r="D116" s="18">
        <v>7961.04</v>
      </c>
      <c r="E116" s="18">
        <v>6564.72</v>
      </c>
      <c r="F116" s="45">
        <v>6330.24</v>
      </c>
      <c r="G116" s="45">
        <v>6192.92</v>
      </c>
      <c r="H116" s="45">
        <v>6143.86</v>
      </c>
      <c r="I116" s="55">
        <v>6144.84</v>
      </c>
    </row>
    <row r="117" spans="1:9" ht="12.75">
      <c r="A117" s="53" t="s">
        <v>43</v>
      </c>
      <c r="B117" s="61" t="s">
        <v>95</v>
      </c>
      <c r="C117" s="18"/>
      <c r="D117" s="18"/>
      <c r="E117" s="18"/>
      <c r="F117" s="45"/>
      <c r="G117" s="45"/>
      <c r="H117" s="45"/>
      <c r="I117" s="55"/>
    </row>
    <row r="118" spans="1:9" ht="12.75">
      <c r="A118" s="53" t="s">
        <v>48</v>
      </c>
      <c r="B118" s="61" t="s">
        <v>96</v>
      </c>
      <c r="C118" s="18"/>
      <c r="D118" s="18"/>
      <c r="E118" s="18"/>
      <c r="F118" s="45"/>
      <c r="G118" s="45"/>
      <c r="H118" s="45"/>
      <c r="I118" s="55"/>
    </row>
    <row r="119" spans="1:9" ht="12.75">
      <c r="A119" s="53" t="s">
        <v>107</v>
      </c>
      <c r="B119" s="65" t="s">
        <v>108</v>
      </c>
      <c r="C119" s="80"/>
      <c r="D119" s="80">
        <v>26</v>
      </c>
      <c r="E119" s="30"/>
      <c r="F119" s="19"/>
      <c r="G119" s="19">
        <v>-180</v>
      </c>
      <c r="H119" s="19"/>
      <c r="I119" s="55"/>
    </row>
    <row r="120" spans="1:9" ht="12.75">
      <c r="A120" s="53" t="s">
        <v>42</v>
      </c>
      <c r="B120" s="65" t="s">
        <v>84</v>
      </c>
      <c r="C120" s="80">
        <v>3800</v>
      </c>
      <c r="D120" s="80">
        <v>9627.28</v>
      </c>
      <c r="E120" s="30">
        <v>5099.97</v>
      </c>
      <c r="F120" s="19">
        <v>3785.23</v>
      </c>
      <c r="G120" s="19">
        <v>2854.55</v>
      </c>
      <c r="H120" s="19">
        <v>3208.87</v>
      </c>
      <c r="I120" s="55">
        <v>3447.72</v>
      </c>
    </row>
    <row r="121" spans="1:9" ht="12.75">
      <c r="A121" s="53" t="s">
        <v>44</v>
      </c>
      <c r="B121" s="53"/>
      <c r="C121" s="30">
        <v>3414.48</v>
      </c>
      <c r="D121" s="30">
        <v>3414.48</v>
      </c>
      <c r="E121" s="30">
        <v>3414.48</v>
      </c>
      <c r="F121" s="19">
        <v>3414.48</v>
      </c>
      <c r="G121" s="19">
        <v>3414.48</v>
      </c>
      <c r="H121" s="19">
        <v>3414.48</v>
      </c>
      <c r="I121" s="55">
        <v>3414.48</v>
      </c>
    </row>
    <row r="122" spans="1:9" ht="12.75">
      <c r="A122" s="22" t="s">
        <v>0</v>
      </c>
      <c r="B122" s="10"/>
      <c r="C122" s="23">
        <f aca="true" t="shared" si="6" ref="C122:I122">SUM(C106:C121)</f>
        <v>21289.48</v>
      </c>
      <c r="D122" s="23">
        <f t="shared" si="6"/>
        <v>26139.719999999998</v>
      </c>
      <c r="E122" s="23">
        <f t="shared" si="6"/>
        <v>22241.97</v>
      </c>
      <c r="F122" s="23">
        <f t="shared" si="6"/>
        <v>17374.41</v>
      </c>
      <c r="G122" s="23">
        <f t="shared" si="6"/>
        <v>16968.41</v>
      </c>
      <c r="H122" s="23">
        <f t="shared" si="6"/>
        <v>15716.8</v>
      </c>
      <c r="I122" s="87">
        <f t="shared" si="6"/>
        <v>17273.38</v>
      </c>
    </row>
    <row r="123" spans="1:9" ht="6" customHeight="1">
      <c r="A123" s="42"/>
      <c r="B123" s="27"/>
      <c r="C123" s="20"/>
      <c r="D123" s="71"/>
      <c r="E123" s="25"/>
      <c r="F123" s="27"/>
      <c r="G123" s="27"/>
      <c r="H123" s="27"/>
      <c r="I123" s="94"/>
    </row>
    <row r="124" spans="1:9" ht="12.75">
      <c r="A124" s="46" t="s">
        <v>1</v>
      </c>
      <c r="B124" s="60"/>
      <c r="C124" s="33">
        <f aca="true" t="shared" si="7" ref="C124:I124">SUM(C102-C122)</f>
        <v>-8500.23</v>
      </c>
      <c r="D124" s="33">
        <f t="shared" si="7"/>
        <v>-14113.229999999998</v>
      </c>
      <c r="E124" s="33">
        <f t="shared" si="7"/>
        <v>-9405.150000000001</v>
      </c>
      <c r="F124" s="33">
        <f t="shared" si="7"/>
        <v>-6573.549999999999</v>
      </c>
      <c r="G124" s="33">
        <f t="shared" si="7"/>
        <v>-5669.43</v>
      </c>
      <c r="H124" s="33">
        <f t="shared" si="7"/>
        <v>-196.72999999999956</v>
      </c>
      <c r="I124" s="89">
        <f t="shared" si="7"/>
        <v>-2718.630000000001</v>
      </c>
    </row>
    <row r="125" spans="1:9" ht="12.75">
      <c r="A125" s="47"/>
      <c r="B125" s="47"/>
      <c r="C125" s="36"/>
      <c r="D125" s="47"/>
      <c r="E125" s="35"/>
      <c r="F125" s="36"/>
      <c r="G125" s="47"/>
      <c r="H125" s="47"/>
      <c r="I125" s="47"/>
    </row>
    <row r="126" spans="1:9" ht="12.75">
      <c r="A126" s="56" t="s">
        <v>97</v>
      </c>
      <c r="B126" s="56"/>
      <c r="C126" s="57">
        <f aca="true" t="shared" si="8" ref="C126:I126">SUM(C46+C124+C67)</f>
        <v>-146682.07000000004</v>
      </c>
      <c r="D126" s="57">
        <f t="shared" si="8"/>
        <v>-168155.92000000004</v>
      </c>
      <c r="E126" s="57">
        <f t="shared" si="8"/>
        <v>-151109.58999999997</v>
      </c>
      <c r="F126" s="57">
        <f t="shared" si="8"/>
        <v>-157130.75000000003</v>
      </c>
      <c r="G126" s="57">
        <f t="shared" si="8"/>
        <v>-112762.95</v>
      </c>
      <c r="H126" s="57">
        <f t="shared" si="8"/>
        <v>-79305.63</v>
      </c>
      <c r="I126" s="57">
        <f t="shared" si="8"/>
        <v>-75859.42000000001</v>
      </c>
    </row>
  </sheetData>
  <sheetProtection/>
  <mergeCells count="1">
    <mergeCell ref="A1:I1"/>
  </mergeCells>
  <printOptions verticalCentered="1"/>
  <pageMargins left="0.7874015748031497" right="0" top="0.5905511811023623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Göttlicher Marc</cp:lastModifiedBy>
  <cp:lastPrinted>2019-09-25T07:36:47Z</cp:lastPrinted>
  <dcterms:created xsi:type="dcterms:W3CDTF">2003-07-22T05:37:14Z</dcterms:created>
  <dcterms:modified xsi:type="dcterms:W3CDTF">2019-09-25T07:36:52Z</dcterms:modified>
  <cp:category/>
  <cp:version/>
  <cp:contentType/>
  <cp:contentStatus/>
</cp:coreProperties>
</file>